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AMIF\IS ECU\Výzva\"/>
    </mc:Choice>
  </mc:AlternateContent>
  <bookViews>
    <workbookView xWindow="0" yWindow="0" windowWidth="28800" windowHeight="1230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Žiadateľ'!$A$1:$J$18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12" i="26" l="1"/>
  <c r="I43" i="26"/>
  <c r="I26" i="26"/>
  <c r="C16" i="19"/>
  <c r="B16" i="19"/>
  <c r="C15" i="19"/>
  <c r="I41" i="26"/>
  <c r="I39" i="26"/>
  <c r="I47" i="26"/>
  <c r="I13" i="13"/>
  <c r="I12" i="13" s="1"/>
  <c r="I14" i="13" s="1"/>
  <c r="I18" i="13" s="1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B15" i="19" l="1"/>
  <c r="B17" i="19" s="1"/>
  <c r="C18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<sst xmlns="http://schemas.openxmlformats.org/spreadsheetml/2006/main" count="712" uniqueCount="510">
  <si>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</si>
  <si>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</si>
  <si>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</si>
  <si>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</si>
  <si>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</si>
  <si>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</si>
  <si>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</si>
  <si>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</si>
  <si>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</si>
  <si>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</si>
  <si>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</si>
  <si>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</si>
  <si>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</si>
  <si>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</si>
  <si>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</si>
  <si>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</si>
  <si>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</si>
  <si>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</si>
  <si>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</si>
  <si>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</si>
  <si>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</si>
  <si>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</si>
  <si>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</si>
  <si>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</si>
  <si>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</si>
  <si>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</si>
  <si>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</si>
  <si>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</si>
  <si>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</si>
  <si>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</si>
  <si>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</si>
  <si>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</si>
  <si>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</si>
  <si>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</si>
  <si>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</si>
  <si>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</si>
  <si>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</si>
  <si>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</si>
  <si>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</si>
  <si>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</si>
  <si>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</si>
  <si>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</si>
  <si>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</si>
  <si>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</si>
  <si>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</si>
  <si>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</si>
  <si>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</si>
  <si>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</si>
  <si>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</si>
  <si>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</si>
  <si>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</si>
  <si>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</si>
  <si>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</si>
  <si>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</si>
  <si>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</si>
  <si>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</si>
  <si>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</si>
  <si>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</si>
  <si>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</si>
  <si>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</si>
  <si>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</si>
  <si>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</si>
  <si>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</si>
  <si>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</si>
  <si>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</si>
  <si>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</si>
  <si>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</si>
  <si>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</si>
  <si>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</si>
  <si>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</si>
  <si>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</si>
  <si>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</si>
  <si>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</si>
  <si>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</si>
  <si>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</si>
  <si>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</si>
  <si>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</si>
  <si>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</si>
  <si>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</si>
  <si>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</si>
  <si>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</si>
  <si>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</si>
  <si>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</si>
  <si>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</si>
  <si>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</si>
  <si>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</si>
  <si>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</si>
  <si>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</si>
  <si>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</si>
  <si>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</si>
  <si>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</si>
  <si>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</si>
  <si>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</si>
  <si>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</si>
  <si>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</si>
  <si>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</si>
  <si>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</si>
  <si>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</si>
  <si>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</si>
  <si>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</si>
  <si>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</si>
  <si>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</si>
  <si>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</si>
  <si>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</si>
  <si>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</si>
  <si>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</si>
  <si>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</si>
  <si>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</si>
  <si>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</si>
  <si>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</si>
  <si>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</si>
  <si>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</si>
  <si>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</si>
  <si>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</si>
  <si>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</si>
  <si>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</si>
  <si>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</si>
  <si>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</si>
  <si>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</si>
  <si>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</si>
  <si>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</si>
  <si>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</si>
  <si>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</si>
  <si>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</si>
  <si>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</si>
  <si>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</si>
  <si>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</si>
  <si>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</si>
  <si>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</si>
  <si>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</si>
  <si>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</si>
  <si>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</si>
  <si>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</si>
  <si>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</si>
  <si>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</si>
  <si>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</si>
  <si>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</si>
  <si>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</si>
  <si>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</si>
  <si>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</si>
  <si>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</si>
  <si>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</si>
  <si>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</si>
  <si>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</si>
  <si>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</si>
  <si>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</si>
  <si>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</si>
  <si>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</si>
  <si>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</si>
  <si>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</si>
  <si>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</si>
  <si>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</si>
  <si>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</si>
  <si>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</si>
  <si>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</si>
  <si>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</si>
  <si>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</si>
  <si>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</si>
  <si>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</si>
  <si>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</si>
  <si>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</si>
  <si>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</si>
  <si>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</si>
  <si>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</si>
  <si>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</si>
  <si>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</si>
  <si>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</si>
  <si>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</si>
  <si>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</si>
  <si>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</si>
  <si>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</si>
  <si>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</si>
  <si>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</si>
  <si>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</si>
  <si>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</si>
  <si>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</si>
  <si>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</si>
  <si>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</si>
  <si>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</si>
  <si>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</si>
  <si>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</si>
  <si>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</si>
  <si>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</si>
  <si>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</si>
  <si>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</si>
  <si>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</si>
  <si>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</si>
  <si>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</si>
  <si>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</si>
  <si>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</si>
  <si>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</si>
  <si>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</si>
  <si>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</si>
  <si>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</si>
  <si>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</si>
  <si>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</si>
  <si>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</si>
  <si>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</si>
  <si>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</si>
  <si>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</si>
  <si>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</si>
  <si>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</si>
  <si>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</si>
  <si>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</si>
  <si>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</si>
  <si>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</si>
  <si>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</si>
  <si>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</si>
  <si>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</si>
  <si>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</si>
  <si>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</si>
  <si>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</si>
  <si>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</si>
  <si>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</si>
  <si>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</si>
  <si>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</si>
  <si>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</si>
  <si>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</si>
  <si>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</si>
  <si>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</si>
  <si>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</si>
  <si>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</si>
  <si>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</si>
  <si>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</si>
  <si>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</si>
  <si>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</si>
  <si>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</si>
  <si>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</si>
  <si>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</si>
  <si>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</si>
  <si>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</si>
  <si>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</si>
  <si>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</si>
  <si>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</si>
  <si>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</si>
  <si>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</si>
  <si>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</si>
  <si>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</si>
  <si>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</si>
  <si>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</si>
  <si>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</si>
  <si>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</si>
  <si>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</si>
  <si>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</si>
  <si>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</si>
  <si>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</si>
  <si>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</si>
  <si>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</si>
  <si>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</si>
  <si>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</si>
  <si>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</si>
  <si>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</si>
  <si>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</si>
  <si>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</si>
  <si>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</si>
  <si>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</si>
  <si>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</si>
  <si>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</si>
  <si>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</si>
  <si>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</si>
  <si>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</si>
  <si>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</si>
  <si>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</si>
  <si>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</si>
  <si>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</si>
  <si>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</si>
  <si>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</si>
  <si>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</si>
  <si>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</si>
  <si>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</si>
  <si>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</si>
  <si>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</si>
  <si>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</si>
  <si>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</si>
  <si>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</si>
  <si>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</si>
  <si>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</si>
  <si>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</si>
  <si>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</si>
  <si>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</si>
  <si>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</si>
  <si>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</si>
  <si>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</si>
  <si>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</si>
  <si>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</si>
  <si>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</si>
  <si>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</si>
  <si>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</si>
  <si>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</si>
  <si>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</si>
  <si>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</si>
  <si>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</si>
  <si>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</si>
  <si>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</si>
  <si>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</si>
  <si>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</si>
  <si>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</si>
  <si>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</si>
  <si>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</si>
  <si>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</si>
  <si>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</si>
  <si>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</si>
  <si>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</si>
  <si>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</si>
  <si>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</si>
  <si>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</si>
  <si>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</si>
  <si>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</si>
  <si>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</si>
  <si>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</si>
  <si>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</si>
  <si>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</si>
  <si>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</si>
  <si>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</si>
  <si>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</si>
  <si>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</si>
  <si>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</si>
  <si>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</si>
  <si>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</si>
  <si>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</si>
  <si>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</si>
  <si>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</si>
  <si>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</si>
  <si>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</si>
  <si>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</si>
  <si>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</si>
  <si>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</si>
  <si>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</si>
  <si>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</si>
  <si>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</si>
  <si>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</si>
  <si>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</si>
  <si>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</si>
  <si>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</si>
  <si>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</si>
  <si>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</si>
  <si>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</si>
  <si>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</si>
  <si>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</si>
  <si>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</si>
  <si>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</si>
  <si>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</si>
  <si>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</si>
  <si>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</si>
  <si>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</si>
  <si>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</si>
  <si>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</si>
  <si>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</si>
  <si>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</si>
  <si>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</si>
  <si>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</si>
  <si>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</si>
  <si>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</si>
  <si>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</si>
  <si>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</si>
  <si>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</si>
  <si>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</si>
  <si>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</si>
  <si>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</si>
  <si>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</si>
  <si>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</si>
  <si>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</si>
  <si>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</si>
  <si>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</si>
  <si>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</si>
  <si>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</si>
  <si>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</si>
  <si>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</si>
  <si>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</si>
  <si>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</si>
  <si>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</si>
  <si>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</si>
  <si>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</si>
  <si>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</si>
  <si>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</si>
  <si>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</si>
  <si>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</si>
  <si>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</si>
  <si>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</si>
  <si>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</si>
  <si>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</si>
  <si>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</si>
  <si>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</si>
  <si>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</si>
  <si>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</si>
  <si>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</si>
  <si>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</si>
  <si>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</si>
  <si>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</si>
  <si>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</si>
  <si>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</si>
  <si>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</si>
  <si>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</si>
  <si>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</si>
  <si>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</si>
  <si>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</si>
  <si>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</si>
  <si>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</si>
  <si>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</si>
  <si>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</si>
  <si>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</si>
  <si>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</si>
  <si>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</si>
  <si>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</si>
  <si>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</si>
  <si>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</si>
  <si>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</si>
  <si>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</si>
  <si>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</si>
  <si>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</si>
  <si>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</si>
  <si>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</si>
  <si>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</si>
  <si>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</si>
  <si>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</si>
  <si>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</si>
  <si>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</si>
  <si>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</si>
  <si>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</si>
  <si>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</si>
  <si>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</si>
  <si>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</si>
  <si>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</si>
  <si>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</si>
  <si>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</si>
  <si>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</si>
  <si>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</si>
  <si>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</si>
  <si>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</si>
  <si>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</si>
  <si>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</si>
  <si>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</si>
  <si>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</si>
  <si>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</si>
  <si>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</si>
  <si>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</si>
  <si>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</si>
  <si>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</si>
  <si>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</si>
  <si>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</si>
  <si>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</si>
  <si>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</si>
  <si>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</si>
  <si>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</si>
  <si>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</si>
  <si>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</si>
  <si>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</si>
  <si>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</si>
  <si>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</si>
  <si>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</si>
  <si>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</si>
  <si>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</si>
  <si>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</si>
  <si>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</si>
  <si>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</si>
  <si>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</si>
  <si>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</si>
  <si>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</si>
  <si>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</si>
  <si>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</si>
  <si>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</si>
  <si>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</si>
  <si>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</si>
  <si>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</si>
  <si>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</si>
  <si>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</si>
  <si>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</si>
  <si>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</si>
  <si>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</si>
  <si>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</si>
  <si>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</si>
  <si>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</si>
  <si>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</si>
  <si>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</si>
  <si>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</si>
  <si>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</si>
  <si>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</si>
  <si>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</si>
  <si>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</si>
  <si>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</si>
  <si>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</si>
  <si>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</si>
  <si>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</si>
  <si>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</si>
  <si>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</si>
  <si>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</si>
  <si>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</si>
  <si>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</si>
  <si>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</si>
  <si>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</si>
  <si>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</si>
  <si>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</si>
  <si>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</si>
  <si>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</si>
  <si>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</si>
  <si>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</si>
  <si>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</si>
  <si>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</si>
  <si>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</si>
  <si>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</si>
  <si>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</si>
  <si>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</si>
  <si>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</si>
  <si>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</si>
  <si>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</si>
  <si>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</si>
  <si>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-</t>
  </si>
  <si>
    <t>Kód výzvy FVZ-2024-AMIF-SC2-A5-V8</t>
  </si>
  <si>
    <t>Kód výzvy  FVZ-2024-AMIF-SC2-A5-V8</t>
  </si>
  <si>
    <t>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</si>
</sst>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</numFmts>
  <fonts count="48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i/>
      <sz val="14"/>
      <color rgb="FFFF0000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5" fontId="11" fillId="7" borderId="3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167" fontId="20" fillId="2" borderId="36" xfId="0" applyNumberFormat="1" applyFont="1" applyFill="1" applyBorder="1" applyAlignment="1">
      <alignment horizontal="center" vertical="center"/>
    </xf>
    <xf numFmtId="167" fontId="20" fillId="2" borderId="37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7" fillId="0" borderId="38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7" fillId="0" borderId="16" xfId="0" applyNumberFormat="1" applyFont="1" applyFill="1" applyBorder="1" applyAlignment="1">
      <alignment horizontal="left" vertical="center"/>
    </xf>
    <xf numFmtId="164" fontId="46" fillId="0" borderId="32" xfId="0" applyNumberFormat="1" applyFont="1" applyFill="1" applyBorder="1" applyAlignment="1">
      <alignment horizontal="left" vertical="center"/>
    </xf>
    <xf numFmtId="164" fontId="46" fillId="0" borderId="7" xfId="0" applyNumberFormat="1" applyFont="1" applyFill="1" applyBorder="1" applyAlignment="1">
      <alignment horizontal="left" vertical="center"/>
    </xf>
    <xf numFmtId="167" fontId="47" fillId="0" borderId="39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40" xfId="0" applyNumberFormat="1" applyFont="1" applyFill="1" applyBorder="1" applyAlignment="1">
      <alignment horizontal="left" vertical="center"/>
    </xf>
    <xf numFmtId="167" fontId="5" fillId="4" borderId="41" xfId="0" applyNumberFormat="1" applyFont="1" applyFill="1" applyBorder="1" applyAlignment="1">
      <alignment horizontal="center" vertical="center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7" fontId="1" fillId="0" borderId="0" xfId="0" applyNumberFormat="1" applyFont="1" applyAlignment="1">
      <alignment horizontal="left" vertical="center"/>
    </xf>
    <xf numFmtId="167" fontId="5" fillId="4" borderId="33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4" fillId="0" borderId="17" xfId="0" applyNumberFormat="1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167" fontId="45" fillId="0" borderId="17" xfId="0" applyNumberFormat="1" applyFont="1" applyBorder="1" applyAlignment="1">
      <alignment vertical="center" wrapText="1"/>
    </xf>
    <xf numFmtId="167" fontId="47" fillId="0" borderId="34" xfId="0" applyNumberFormat="1" applyFont="1" applyFill="1" applyBorder="1" applyAlignment="1">
      <alignment horizontal="left" vertical="center"/>
    </xf>
    <xf numFmtId="167" fontId="47" fillId="0" borderId="35" xfId="0" applyNumberFormat="1" applyFont="1" applyFill="1" applyBorder="1" applyAlignment="1">
      <alignment horizontal="left" vertical="center"/>
    </xf>
    <xf numFmtId="167" fontId="47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7" fillId="0" borderId="32" xfId="0" applyNumberFormat="1" applyFont="1" applyFill="1" applyBorder="1" applyAlignment="1">
      <alignment horizontal="left" vertical="center"/>
    </xf>
    <xf numFmtId="164" fontId="47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33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41" xfId="0" applyNumberFormat="1" applyFont="1" applyFill="1" applyBorder="1" applyAlignment="1">
      <alignment horizontal="left"/>
    </xf>
    <xf numFmtId="167" fontId="4" fillId="11" borderId="42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6" fillId="11" borderId="0" xfId="0" applyNumberFormat="1" applyFont="1" applyFill="1" applyBorder="1" applyAlignment="1">
      <alignment horizontal="center"/>
    </xf>
    <xf numFmtId="164" fontId="46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40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57150</xdr:rowOff>
    </xdr:from>
    <xdr:to>
      <xdr:col>11</xdr:col>
      <xdr:colOff>5067300</xdr:colOff>
      <xdr:row>4</xdr:row>
      <xdr:rowOff>647700</xdr:rowOff>
    </xdr:to>
    <xdr:pic>
      <xdr:nvPicPr>
        <xdr:cNvPr id="1390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47700"/>
          <a:ext cx="99441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9</xdr:col>
      <xdr:colOff>333375</xdr:colOff>
      <xdr:row>0</xdr:row>
      <xdr:rowOff>1066800</xdr:rowOff>
    </xdr:to>
    <xdr:pic>
      <xdr:nvPicPr>
        <xdr:cNvPr id="7313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1724025</xdr:colOff>
      <xdr:row>0</xdr:row>
      <xdr:rowOff>0</xdr:rowOff>
    </xdr:from>
    <xdr:to>
      <xdr:col>9</xdr:col>
      <xdr:colOff>1914525</xdr:colOff>
      <xdr:row>0</xdr:row>
      <xdr:rowOff>1085850</xdr:rowOff>
    </xdr:to>
    <xdr:pic>
      <xdr:nvPicPr>
        <xdr:cNvPr id="731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0</xdr:rowOff>
    </xdr:from>
    <xdr:to>
      <xdr:col>9</xdr:col>
      <xdr:colOff>0</xdr:colOff>
      <xdr:row>0</xdr:row>
      <xdr:rowOff>1057275</xdr:rowOff>
    </xdr:to>
    <xdr:pic>
      <xdr:nvPicPr>
        <xdr:cNvPr id="19586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89249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2466975</xdr:colOff>
      <xdr:row>0</xdr:row>
      <xdr:rowOff>0</xdr:rowOff>
    </xdr:from>
    <xdr:to>
      <xdr:col>9</xdr:col>
      <xdr:colOff>2581275</xdr:colOff>
      <xdr:row>0</xdr:row>
      <xdr:rowOff>1085850</xdr:rowOff>
    </xdr:to>
    <xdr:pic>
      <xdr:nvPicPr>
        <xdr:cNvPr id="19587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0</xdr:row>
      <xdr:rowOff>0</xdr:rowOff>
    </xdr:from>
    <xdr:to>
      <xdr:col>2</xdr:col>
      <xdr:colOff>1152525</xdr:colOff>
      <xdr:row>4</xdr:row>
      <xdr:rowOff>152400</xdr:rowOff>
    </xdr:to>
    <xdr:pic>
      <xdr:nvPicPr>
        <xdr:cNvPr id="13432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95250</xdr:colOff>
      <xdr:row>4</xdr:row>
      <xdr:rowOff>161925</xdr:rowOff>
    </xdr:to>
    <xdr:pic>
      <xdr:nvPicPr>
        <xdr:cNvPr id="1343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C2" sqref="C2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3" s="1" customFormat="1" ht="59.25" customHeight="1" x14ac:dyDescent="0.2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24" t="s">
        <v>450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47"/>
    </row>
    <row r="11" spans="1:13" ht="24.95" customHeight="1" x14ac:dyDescent="0.2">
      <c r="A11" s="125" t="s">
        <v>4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</row>
    <row r="12" spans="1:13" s="1" customFormat="1" ht="51" customHeight="1" x14ac:dyDescent="0.2">
      <c r="A12" s="128" t="s">
        <v>422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47"/>
    </row>
    <row r="13" spans="1:13" s="1" customFormat="1" ht="24.95" customHeight="1" x14ac:dyDescent="0.2">
      <c r="A13" s="128" t="s">
        <v>8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47"/>
    </row>
    <row r="14" spans="1:13" s="1" customFormat="1" ht="54.75" customHeight="1" x14ac:dyDescent="0.2">
      <c r="A14" s="128" t="s">
        <v>505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49"/>
    </row>
    <row r="15" spans="1:13" ht="24.95" customHeight="1" x14ac:dyDescent="0.2">
      <c r="A15" s="126" t="s">
        <v>187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</row>
    <row r="16" spans="1:13" ht="24.95" customHeight="1" x14ac:dyDescent="0.2">
      <c r="A16" s="127" t="s">
        <v>449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50"/>
    </row>
    <row r="17" spans="1:14" ht="24.95" customHeight="1" x14ac:dyDescent="0.35">
      <c r="A17" s="129" t="s">
        <v>13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N17" s="12"/>
    </row>
    <row r="18" spans="1:14" ht="34.5" customHeight="1" x14ac:dyDescent="0.2">
      <c r="A18" s="128" t="s">
        <v>456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</row>
    <row r="19" spans="1:14" ht="24.95" customHeight="1" x14ac:dyDescent="0.2">
      <c r="A19" s="126" t="s">
        <v>185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4" ht="24.95" customHeight="1" x14ac:dyDescent="0.2">
      <c r="A20" s="127" t="s">
        <v>14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</row>
    <row r="21" spans="1:14" ht="24.95" customHeight="1" x14ac:dyDescent="0.2">
      <c r="A21" s="127" t="s">
        <v>15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</row>
    <row r="22" spans="1:14" ht="24.95" customHeight="1" x14ac:dyDescent="0.2">
      <c r="A22" s="130" t="s">
        <v>186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2"/>
    </row>
    <row r="23" spans="1:14" ht="53.25" customHeight="1" x14ac:dyDescent="0.2">
      <c r="A23" s="128" t="s">
        <v>451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</row>
  </sheetData>
  <mergeCells count="15">
    <mergeCell ref="A23:L23"/>
    <mergeCell ref="A18:L18"/>
    <mergeCell ref="A21:L21"/>
    <mergeCell ref="A16:L16"/>
    <mergeCell ref="A13:L13"/>
    <mergeCell ref="A14:L14"/>
    <mergeCell ref="A17:L17"/>
    <mergeCell ref="A22:L22"/>
    <mergeCell ref="A4:L5"/>
    <mergeCell ref="A10:L10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&amp;LPríloha č. 3 Zmluvy o poskytnutí NFP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23"/>
  <sheetViews>
    <sheetView tabSelected="1" view="pageBreakPreview" zoomScale="70" zoomScaleNormal="70" zoomScaleSheetLayoutView="70" workbookViewId="0">
      <pane ySplit="10" topLeftCell="A11" activePane="bottomLeft" state="frozen"/>
      <selection pane="bottomLeft" activeCell="B12" sqref="B12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33" t="s">
        <v>182</v>
      </c>
      <c r="B2" s="134"/>
      <c r="C2" s="134"/>
      <c r="D2" s="134"/>
      <c r="E2" s="134"/>
      <c r="F2" s="134"/>
      <c r="G2" s="134"/>
      <c r="H2" s="134"/>
      <c r="I2" s="134"/>
      <c r="J2" s="135"/>
    </row>
    <row r="3" spans="1:13" x14ac:dyDescent="0.2">
      <c r="A3" s="136" t="s">
        <v>5</v>
      </c>
      <c r="B3" s="137"/>
      <c r="C3" s="137"/>
      <c r="D3" s="137"/>
      <c r="E3" s="137"/>
      <c r="F3" s="137"/>
      <c r="G3" s="137"/>
      <c r="H3" s="137"/>
      <c r="I3" s="137"/>
      <c r="J3" s="138"/>
      <c r="K3" s="39"/>
      <c r="L3" s="27"/>
      <c r="M3" s="27"/>
    </row>
    <row r="4" spans="1:13" ht="29.25" customHeight="1" x14ac:dyDescent="0.2">
      <c r="A4" s="139" t="s">
        <v>507</v>
      </c>
      <c r="B4" s="140"/>
      <c r="C4" s="140"/>
      <c r="D4" s="140"/>
      <c r="E4" s="140"/>
      <c r="F4" s="140"/>
      <c r="G4" s="140"/>
      <c r="H4" s="140"/>
      <c r="I4" s="140"/>
      <c r="J4" s="141"/>
      <c r="K4" s="39"/>
      <c r="L4" s="27"/>
      <c r="M4" s="27"/>
    </row>
    <row r="5" spans="1:13" ht="18" x14ac:dyDescent="0.2">
      <c r="A5" s="147" t="s">
        <v>448</v>
      </c>
      <c r="B5" s="148"/>
      <c r="C5" s="149" t="s">
        <v>457</v>
      </c>
      <c r="D5" s="150"/>
      <c r="E5" s="150"/>
      <c r="F5" s="150"/>
      <c r="G5" s="150"/>
      <c r="H5" s="150"/>
      <c r="I5" s="150"/>
      <c r="J5" s="151"/>
      <c r="K5" s="39"/>
      <c r="L5" s="27"/>
      <c r="M5" s="27"/>
    </row>
    <row r="6" spans="1:13" ht="18" x14ac:dyDescent="0.2">
      <c r="A6" s="69" t="s">
        <v>0</v>
      </c>
      <c r="B6" s="70"/>
      <c r="C6" s="142" t="s">
        <v>452</v>
      </c>
      <c r="D6" s="143"/>
      <c r="E6" s="143"/>
      <c r="F6" s="143"/>
      <c r="G6" s="143"/>
      <c r="H6" s="143"/>
      <c r="I6" s="143"/>
      <c r="J6" s="144"/>
      <c r="K6" s="40"/>
      <c r="L6" s="28"/>
      <c r="M6" s="28"/>
    </row>
    <row r="7" spans="1:13" ht="18.75" thickBot="1" x14ac:dyDescent="0.25">
      <c r="A7" s="71" t="s">
        <v>1</v>
      </c>
      <c r="B7" s="72"/>
      <c r="C7" s="152" t="s">
        <v>453</v>
      </c>
      <c r="D7" s="153"/>
      <c r="E7" s="153"/>
      <c r="F7" s="153"/>
      <c r="G7" s="153"/>
      <c r="H7" s="153"/>
      <c r="I7" s="153"/>
      <c r="J7" s="154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55" t="s">
        <v>425</v>
      </c>
      <c r="B9" s="156"/>
      <c r="C9" s="156"/>
      <c r="D9" s="156"/>
      <c r="E9" s="156"/>
      <c r="F9" s="156"/>
      <c r="G9" s="156"/>
      <c r="H9" s="156"/>
      <c r="I9" s="156"/>
      <c r="J9" s="157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480</v>
      </c>
      <c r="F10" s="59" t="s">
        <v>437</v>
      </c>
      <c r="G10" s="59" t="s">
        <v>438</v>
      </c>
      <c r="H10" s="60" t="s">
        <v>439</v>
      </c>
      <c r="I10" s="59" t="s">
        <v>431</v>
      </c>
      <c r="J10" s="61" t="s">
        <v>184</v>
      </c>
      <c r="K10" s="41"/>
      <c r="L10" s="32"/>
      <c r="M10" s="32"/>
    </row>
    <row r="11" spans="1:13" ht="26.25" customHeight="1" x14ac:dyDescent="0.2">
      <c r="A11" s="158" t="s">
        <v>455</v>
      </c>
      <c r="B11" s="159"/>
      <c r="C11" s="159"/>
      <c r="D11" s="159"/>
      <c r="E11" s="159"/>
      <c r="F11" s="159"/>
      <c r="G11" s="159"/>
      <c r="H11" s="159"/>
      <c r="I11" s="159"/>
      <c r="J11" s="160"/>
      <c r="K11" s="41"/>
      <c r="L11" s="32"/>
      <c r="M11" s="32"/>
    </row>
    <row r="12" spans="1:13" ht="29.25" customHeight="1" x14ac:dyDescent="0.2">
      <c r="A12" s="73" t="s">
        <v>192</v>
      </c>
      <c r="B12" s="73" t="s">
        <v>395</v>
      </c>
      <c r="C12" s="145"/>
      <c r="D12" s="145"/>
      <c r="E12" s="145"/>
      <c r="F12" s="145"/>
      <c r="G12" s="145"/>
      <c r="H12" s="146"/>
      <c r="I12" s="74">
        <f>SUM(I13:I13)</f>
        <v>0</v>
      </c>
      <c r="J12" s="75"/>
      <c r="K12" s="120" t="s">
        <v>445</v>
      </c>
    </row>
    <row r="13" spans="1:13" s="31" customFormat="1" ht="30" x14ac:dyDescent="0.2">
      <c r="A13" s="35" t="s">
        <v>509</v>
      </c>
      <c r="B13" s="35" t="s">
        <v>399</v>
      </c>
      <c r="C13" s="53">
        <v>833</v>
      </c>
      <c r="D13" s="36"/>
      <c r="E13" s="36"/>
      <c r="F13" s="36"/>
      <c r="G13" s="3"/>
      <c r="H13" s="4"/>
      <c r="I13" s="19">
        <f>G13*H13</f>
        <v>0</v>
      </c>
      <c r="J13" s="100" t="s">
        <v>446</v>
      </c>
      <c r="K13" s="109"/>
    </row>
    <row r="14" spans="1:13" ht="38.25" customHeight="1" x14ac:dyDescent="0.2">
      <c r="A14" s="171" t="s">
        <v>426</v>
      </c>
      <c r="B14" s="172"/>
      <c r="C14" s="169"/>
      <c r="D14" s="169"/>
      <c r="E14" s="169"/>
      <c r="F14" s="169"/>
      <c r="G14" s="169"/>
      <c r="H14" s="170"/>
      <c r="I14" s="80">
        <f>I12</f>
        <v>0</v>
      </c>
      <c r="J14" s="77"/>
    </row>
    <row r="15" spans="1:13" ht="29.25" customHeight="1" x14ac:dyDescent="0.2">
      <c r="A15" s="162" t="s">
        <v>429</v>
      </c>
      <c r="B15" s="163"/>
      <c r="C15" s="163"/>
      <c r="D15" s="163"/>
      <c r="E15" s="163"/>
      <c r="F15" s="163"/>
      <c r="G15" s="163"/>
      <c r="H15" s="163"/>
      <c r="I15" s="163"/>
      <c r="J15" s="164"/>
    </row>
    <row r="16" spans="1:13" ht="16.5" thickBot="1" x14ac:dyDescent="0.25">
      <c r="A16" s="173" t="s">
        <v>427</v>
      </c>
      <c r="B16" s="174"/>
      <c r="C16" s="81" t="s">
        <v>506</v>
      </c>
      <c r="D16" s="175"/>
      <c r="E16" s="169"/>
      <c r="F16" s="169"/>
      <c r="G16" s="169"/>
      <c r="H16" s="170"/>
      <c r="I16" s="76" t="s">
        <v>506</v>
      </c>
      <c r="J16" s="122" t="s">
        <v>506</v>
      </c>
    </row>
    <row r="17" spans="1:10" ht="30.75" customHeight="1" x14ac:dyDescent="0.2">
      <c r="A17" s="165" t="s">
        <v>430</v>
      </c>
      <c r="B17" s="166"/>
      <c r="C17" s="166"/>
      <c r="D17" s="166"/>
      <c r="E17" s="166"/>
      <c r="F17" s="166"/>
      <c r="G17" s="166"/>
      <c r="H17" s="166"/>
      <c r="I17" s="166"/>
      <c r="J17" s="167"/>
    </row>
    <row r="18" spans="1:10" ht="33.75" customHeight="1" thickBot="1" x14ac:dyDescent="0.25">
      <c r="A18" s="82" t="s">
        <v>428</v>
      </c>
      <c r="B18" s="83"/>
      <c r="C18" s="84"/>
      <c r="D18" s="83"/>
      <c r="E18" s="83"/>
      <c r="F18" s="83"/>
      <c r="G18" s="83"/>
      <c r="H18" s="85"/>
      <c r="I18" s="86">
        <f>I14</f>
        <v>0</v>
      </c>
      <c r="J18" s="87"/>
    </row>
    <row r="19" spans="1:10" x14ac:dyDescent="0.2">
      <c r="J19" s="26"/>
    </row>
    <row r="20" spans="1:10" x14ac:dyDescent="0.2">
      <c r="A20" s="25" t="s">
        <v>466</v>
      </c>
      <c r="J20" s="26"/>
    </row>
    <row r="21" spans="1:10" x14ac:dyDescent="0.2">
      <c r="A21" s="161" t="s">
        <v>465</v>
      </c>
      <c r="B21" s="161"/>
      <c r="C21" s="161"/>
      <c r="D21" s="161"/>
      <c r="E21" s="161"/>
      <c r="F21" s="161"/>
      <c r="G21" s="161"/>
      <c r="H21" s="161"/>
      <c r="I21" s="168"/>
      <c r="J21" s="168"/>
    </row>
    <row r="22" spans="1:10" x14ac:dyDescent="0.2">
      <c r="A22" s="161" t="s">
        <v>469</v>
      </c>
      <c r="B22" s="161"/>
      <c r="C22" s="161"/>
      <c r="D22" s="161"/>
      <c r="E22" s="161"/>
      <c r="F22" s="161"/>
      <c r="G22" s="161"/>
      <c r="H22" s="161"/>
      <c r="I22" s="161"/>
      <c r="J22" s="161"/>
    </row>
    <row r="23" spans="1:10" x14ac:dyDescent="0.2">
      <c r="J23" s="26"/>
    </row>
  </sheetData>
  <sheetProtection formatCells="0" formatColumns="0" formatRows="0" insertRows="0" insertHyperlinks="0" deleteRows="0"/>
  <mergeCells count="18">
    <mergeCell ref="A22:J22"/>
    <mergeCell ref="A15:J15"/>
    <mergeCell ref="A17:J17"/>
    <mergeCell ref="A21:J21"/>
    <mergeCell ref="C14:H14"/>
    <mergeCell ref="A14:B14"/>
    <mergeCell ref="A16:B16"/>
    <mergeCell ref="D16:H16"/>
    <mergeCell ref="A2:J2"/>
    <mergeCell ref="A3:J3"/>
    <mergeCell ref="A4:J4"/>
    <mergeCell ref="C6:J6"/>
    <mergeCell ref="C12:H12"/>
    <mergeCell ref="A5:B5"/>
    <mergeCell ref="C5:J5"/>
    <mergeCell ref="C7:J7"/>
    <mergeCell ref="A9:J9"/>
    <mergeCell ref="A11:J11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19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8" activePane="bottomLeft" state="frozen"/>
      <selection pane="bottomLeft" activeCell="O12" sqref="O12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33" t="s">
        <v>182</v>
      </c>
      <c r="B2" s="134"/>
      <c r="C2" s="134"/>
      <c r="D2" s="134"/>
      <c r="E2" s="134"/>
      <c r="F2" s="134"/>
      <c r="G2" s="134"/>
      <c r="H2" s="134"/>
      <c r="I2" s="134"/>
      <c r="J2" s="135"/>
    </row>
    <row r="3" spans="1:13" x14ac:dyDescent="0.2">
      <c r="A3" s="136" t="s">
        <v>188</v>
      </c>
      <c r="B3" s="137"/>
      <c r="C3" s="137"/>
      <c r="D3" s="137"/>
      <c r="E3" s="137"/>
      <c r="F3" s="137"/>
      <c r="G3" s="137"/>
      <c r="H3" s="137"/>
      <c r="I3" s="137"/>
      <c r="J3" s="138"/>
      <c r="K3" s="39"/>
      <c r="L3" s="27"/>
      <c r="M3" s="27"/>
    </row>
    <row r="4" spans="1:13" ht="33" customHeight="1" x14ac:dyDescent="0.2">
      <c r="A4" s="139" t="s">
        <v>464</v>
      </c>
      <c r="B4" s="140"/>
      <c r="C4" s="140"/>
      <c r="D4" s="140"/>
      <c r="E4" s="140"/>
      <c r="F4" s="140"/>
      <c r="G4" s="140"/>
      <c r="H4" s="140"/>
      <c r="I4" s="140"/>
      <c r="J4" s="141"/>
      <c r="K4" s="39"/>
      <c r="L4" s="27"/>
      <c r="M4" s="27"/>
    </row>
    <row r="5" spans="1:13" ht="18" x14ac:dyDescent="0.2">
      <c r="A5" s="147" t="s">
        <v>448</v>
      </c>
      <c r="B5" s="148"/>
      <c r="C5" s="149" t="s">
        <v>457</v>
      </c>
      <c r="D5" s="185"/>
      <c r="E5" s="185"/>
      <c r="F5" s="185"/>
      <c r="G5" s="185"/>
      <c r="H5" s="185"/>
      <c r="I5" s="185"/>
      <c r="J5" s="186"/>
      <c r="K5" s="39"/>
      <c r="L5" s="27"/>
      <c r="M5" s="27"/>
    </row>
    <row r="6" spans="1:13" ht="18" x14ac:dyDescent="0.2">
      <c r="A6" s="69" t="s">
        <v>3</v>
      </c>
      <c r="B6" s="70"/>
      <c r="C6" s="142" t="s">
        <v>452</v>
      </c>
      <c r="D6" s="179"/>
      <c r="E6" s="179"/>
      <c r="F6" s="179"/>
      <c r="G6" s="179"/>
      <c r="H6" s="179"/>
      <c r="I6" s="179"/>
      <c r="J6" s="180"/>
      <c r="K6" s="40"/>
      <c r="L6" s="28"/>
      <c r="M6" s="28"/>
    </row>
    <row r="7" spans="1:13" ht="18" x14ac:dyDescent="0.2">
      <c r="A7" s="88" t="s">
        <v>1</v>
      </c>
      <c r="B7" s="89"/>
      <c r="C7" s="181" t="s">
        <v>453</v>
      </c>
      <c r="D7" s="182"/>
      <c r="E7" s="182"/>
      <c r="F7" s="182"/>
      <c r="G7" s="182"/>
      <c r="H7" s="182"/>
      <c r="I7" s="182"/>
      <c r="J7" s="183"/>
      <c r="K7" s="40"/>
      <c r="L7" s="28"/>
      <c r="M7" s="28"/>
    </row>
    <row r="8" spans="1:13" x14ac:dyDescent="0.2">
      <c r="A8" s="187"/>
      <c r="B8" s="187"/>
      <c r="C8" s="187"/>
      <c r="D8" s="187"/>
      <c r="E8" s="187"/>
      <c r="F8" s="187"/>
      <c r="G8" s="187"/>
      <c r="H8" s="187"/>
      <c r="I8" s="187"/>
      <c r="J8" s="187"/>
    </row>
    <row r="9" spans="1:13" ht="28.5" customHeight="1" x14ac:dyDescent="0.2">
      <c r="A9" s="184" t="s">
        <v>425</v>
      </c>
      <c r="B9" s="184"/>
      <c r="C9" s="184"/>
      <c r="D9" s="184"/>
      <c r="E9" s="184"/>
      <c r="F9" s="184"/>
      <c r="G9" s="184"/>
      <c r="H9" s="184"/>
      <c r="I9" s="184"/>
      <c r="J9" s="184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479</v>
      </c>
      <c r="F10" s="63" t="s">
        <v>437</v>
      </c>
      <c r="G10" s="63" t="s">
        <v>438</v>
      </c>
      <c r="H10" s="64" t="s">
        <v>439</v>
      </c>
      <c r="I10" s="63" t="s">
        <v>431</v>
      </c>
      <c r="J10" s="65" t="s">
        <v>184</v>
      </c>
      <c r="K10" s="41"/>
      <c r="L10" s="32"/>
      <c r="M10" s="32"/>
    </row>
    <row r="11" spans="1:13" ht="28.5" customHeight="1" x14ac:dyDescent="0.2">
      <c r="A11" s="158" t="s">
        <v>454</v>
      </c>
      <c r="B11" s="159"/>
      <c r="C11" s="159"/>
      <c r="D11" s="159"/>
      <c r="E11" s="159"/>
      <c r="F11" s="159"/>
      <c r="G11" s="159"/>
      <c r="H11" s="159"/>
      <c r="I11" s="159"/>
      <c r="J11" s="160"/>
      <c r="K11" s="41"/>
      <c r="L11" s="32"/>
      <c r="M11" s="32"/>
    </row>
    <row r="12" spans="1:13" ht="22.5" customHeight="1" x14ac:dyDescent="0.2">
      <c r="A12" s="78" t="s">
        <v>192</v>
      </c>
      <c r="B12" s="79" t="s">
        <v>467</v>
      </c>
      <c r="C12" s="145"/>
      <c r="D12" s="145"/>
      <c r="E12" s="145"/>
      <c r="F12" s="145"/>
      <c r="G12" s="145"/>
      <c r="H12" s="146"/>
      <c r="I12" s="74">
        <f>SUM(I13:I17)</f>
        <v>0</v>
      </c>
      <c r="J12" s="75"/>
      <c r="K12" s="118" t="s">
        <v>475</v>
      </c>
    </row>
    <row r="13" spans="1:13" ht="51" customHeight="1" x14ac:dyDescent="0.2">
      <c r="A13" s="103" t="s">
        <v>193</v>
      </c>
      <c r="B13" s="103" t="s">
        <v>473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447</v>
      </c>
      <c r="K13" s="176" t="s">
        <v>477</v>
      </c>
    </row>
    <row r="14" spans="1:13" ht="50.25" customHeight="1" x14ac:dyDescent="0.2">
      <c r="A14" s="103" t="s">
        <v>423</v>
      </c>
      <c r="B14" s="103" t="s">
        <v>474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447</v>
      </c>
      <c r="K14" s="177"/>
    </row>
    <row r="15" spans="1:13" ht="45.75" x14ac:dyDescent="0.2">
      <c r="A15" s="99" t="s">
        <v>194</v>
      </c>
      <c r="B15" s="99" t="s">
        <v>471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447</v>
      </c>
      <c r="K15" s="178" t="s">
        <v>476</v>
      </c>
    </row>
    <row r="16" spans="1:13" ht="45.75" x14ac:dyDescent="0.2">
      <c r="A16" s="99" t="s">
        <v>424</v>
      </c>
      <c r="B16" s="99" t="s">
        <v>472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447</v>
      </c>
      <c r="K16" s="177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19"/>
    </row>
    <row r="18" spans="1:11" ht="31.5" customHeight="1" x14ac:dyDescent="0.2">
      <c r="A18" s="73" t="s">
        <v>393</v>
      </c>
      <c r="B18" s="73" t="s">
        <v>392</v>
      </c>
      <c r="C18" s="145"/>
      <c r="D18" s="145"/>
      <c r="E18" s="145"/>
      <c r="F18" s="145"/>
      <c r="G18" s="145"/>
      <c r="H18" s="146"/>
      <c r="I18" s="74">
        <f>SUM(I19:I20)</f>
        <v>0</v>
      </c>
      <c r="J18" s="75"/>
      <c r="K18" s="120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18"/>
    </row>
    <row r="20" spans="1:11" ht="45" x14ac:dyDescent="0.2">
      <c r="A20" s="5" t="s">
        <v>189</v>
      </c>
      <c r="B20" s="5" t="s">
        <v>478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18"/>
    </row>
    <row r="21" spans="1:11" ht="31.5" x14ac:dyDescent="0.2">
      <c r="A21" s="73" t="s">
        <v>394</v>
      </c>
      <c r="B21" s="73" t="s">
        <v>395</v>
      </c>
      <c r="C21" s="145"/>
      <c r="D21" s="145"/>
      <c r="E21" s="145"/>
      <c r="F21" s="145"/>
      <c r="G21" s="145"/>
      <c r="H21" s="146"/>
      <c r="I21" s="74">
        <f>SUM(I22:I25)</f>
        <v>0</v>
      </c>
      <c r="J21" s="75"/>
      <c r="K21" s="120" t="s">
        <v>197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1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4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4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41"/>
    </row>
    <row r="26" spans="1:11" ht="18" customHeight="1" x14ac:dyDescent="0.2">
      <c r="A26" s="73" t="s">
        <v>403</v>
      </c>
      <c r="B26" s="73" t="s">
        <v>402</v>
      </c>
      <c r="C26" s="145"/>
      <c r="D26" s="145"/>
      <c r="E26" s="145"/>
      <c r="F26" s="145"/>
      <c r="G26" s="145"/>
      <c r="H26" s="146"/>
      <c r="I26" s="74">
        <f>SUM(I27:I30)</f>
        <v>0</v>
      </c>
      <c r="J26" s="75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</row>
    <row r="31" spans="1:11" ht="18" customHeight="1" x14ac:dyDescent="0.2">
      <c r="A31" s="73" t="s">
        <v>412</v>
      </c>
      <c r="B31" s="73" t="s">
        <v>432</v>
      </c>
      <c r="C31" s="145"/>
      <c r="D31" s="145"/>
      <c r="E31" s="145"/>
      <c r="F31" s="145"/>
      <c r="G31" s="145"/>
      <c r="H31" s="146"/>
      <c r="I31" s="79">
        <f>SUM(I32:I34)</f>
        <v>0</v>
      </c>
      <c r="J31" s="75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</row>
    <row r="33" spans="1:10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</row>
    <row r="34" spans="1:10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</row>
    <row r="35" spans="1:10" ht="18" customHeight="1" x14ac:dyDescent="0.2">
      <c r="A35" s="78" t="s">
        <v>416</v>
      </c>
      <c r="B35" s="73" t="s">
        <v>433</v>
      </c>
      <c r="C35" s="145"/>
      <c r="D35" s="145"/>
      <c r="E35" s="145"/>
      <c r="F35" s="145"/>
      <c r="G35" s="145"/>
      <c r="H35" s="146"/>
      <c r="I35" s="79">
        <f>SUM(I36:I38)</f>
        <v>0</v>
      </c>
      <c r="J35" s="75"/>
    </row>
    <row r="36" spans="1:10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0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</row>
    <row r="38" spans="1:10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0" ht="31.5" x14ac:dyDescent="0.2">
      <c r="A39" s="78" t="s">
        <v>419</v>
      </c>
      <c r="B39" s="73" t="s">
        <v>434</v>
      </c>
      <c r="C39" s="145"/>
      <c r="D39" s="145"/>
      <c r="E39" s="145"/>
      <c r="F39" s="145"/>
      <c r="G39" s="145"/>
      <c r="H39" s="146"/>
      <c r="I39" s="79">
        <f>SUM(I40:I42)</f>
        <v>0</v>
      </c>
      <c r="J39" s="75"/>
    </row>
    <row r="40" spans="1:10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0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0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0" ht="36" customHeight="1" x14ac:dyDescent="0.2">
      <c r="A43" s="171" t="s">
        <v>426</v>
      </c>
      <c r="B43" s="172"/>
      <c r="C43" s="175"/>
      <c r="D43" s="169"/>
      <c r="E43" s="169"/>
      <c r="F43" s="169"/>
      <c r="G43" s="169"/>
      <c r="H43" s="170"/>
      <c r="I43" s="80">
        <f>I12+I18+I21+I26+I31+I35+I39</f>
        <v>0</v>
      </c>
      <c r="J43" s="77"/>
    </row>
    <row r="44" spans="1:10" ht="32.25" customHeight="1" x14ac:dyDescent="0.2">
      <c r="A44" s="188" t="s">
        <v>429</v>
      </c>
      <c r="B44" s="189"/>
      <c r="C44" s="189"/>
      <c r="D44" s="189"/>
      <c r="E44" s="189"/>
      <c r="F44" s="189"/>
      <c r="G44" s="189"/>
      <c r="H44" s="189"/>
      <c r="I44" s="189"/>
      <c r="J44" s="190"/>
    </row>
    <row r="45" spans="1:10" ht="48" thickBot="1" x14ac:dyDescent="0.25">
      <c r="A45" s="173" t="s">
        <v>427</v>
      </c>
      <c r="B45" s="174"/>
      <c r="C45" s="81" t="s">
        <v>460</v>
      </c>
      <c r="D45" s="175"/>
      <c r="E45" s="169"/>
      <c r="F45" s="169"/>
      <c r="G45" s="169"/>
      <c r="H45" s="170"/>
      <c r="I45" s="76">
        <v>0</v>
      </c>
      <c r="J45" s="101" t="s">
        <v>470</v>
      </c>
    </row>
    <row r="46" spans="1:10" ht="30.75" customHeight="1" x14ac:dyDescent="0.2">
      <c r="A46" s="191" t="s">
        <v>436</v>
      </c>
      <c r="B46" s="192"/>
      <c r="C46" s="192"/>
      <c r="D46" s="192"/>
      <c r="E46" s="192"/>
      <c r="F46" s="192"/>
      <c r="G46" s="192"/>
      <c r="H46" s="192"/>
      <c r="I46" s="192"/>
      <c r="J46" s="193"/>
    </row>
    <row r="47" spans="1:10" ht="31.5" customHeight="1" thickBot="1" x14ac:dyDescent="0.25">
      <c r="A47" s="83" t="s">
        <v>435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466</v>
      </c>
      <c r="J49" s="26"/>
    </row>
    <row r="50" spans="1:10" x14ac:dyDescent="0.2">
      <c r="A50" s="161" t="s">
        <v>465</v>
      </c>
      <c r="B50" s="161"/>
      <c r="C50" s="161"/>
      <c r="D50" s="161"/>
      <c r="E50" s="161"/>
      <c r="F50" s="161"/>
      <c r="G50" s="161"/>
      <c r="H50" s="161"/>
      <c r="I50" s="168"/>
      <c r="J50" s="168"/>
    </row>
    <row r="51" spans="1:10" x14ac:dyDescent="0.2">
      <c r="A51" s="25" t="s">
        <v>468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A26" sqref="A26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0" t="s">
        <v>183</v>
      </c>
      <c r="B6" s="201"/>
      <c r="C6" s="202"/>
    </row>
    <row r="7" spans="1:3" ht="15.75" x14ac:dyDescent="0.25">
      <c r="A7" s="203" t="s">
        <v>440</v>
      </c>
      <c r="B7" s="204"/>
      <c r="C7" s="205"/>
    </row>
    <row r="8" spans="1:3" ht="16.5" thickBot="1" x14ac:dyDescent="0.3">
      <c r="A8" s="203" t="s">
        <v>508</v>
      </c>
      <c r="B8" s="206"/>
      <c r="C8" s="207"/>
    </row>
    <row r="9" spans="1:3" ht="16.5" thickBot="1" x14ac:dyDescent="0.3">
      <c r="A9" s="197" t="s">
        <v>0</v>
      </c>
      <c r="B9" s="198"/>
      <c r="C9" s="199"/>
    </row>
    <row r="10" spans="1:3" ht="15.75" x14ac:dyDescent="0.25">
      <c r="A10" s="197" t="s">
        <v>9</v>
      </c>
      <c r="B10" s="198"/>
      <c r="C10" s="199"/>
    </row>
    <row r="11" spans="1:3" ht="16.5" thickBot="1" x14ac:dyDescent="0.3">
      <c r="A11" s="208" t="s">
        <v>7</v>
      </c>
      <c r="B11" s="209"/>
      <c r="C11" s="210"/>
    </row>
    <row r="12" spans="1:3" ht="18.75" thickBot="1" x14ac:dyDescent="0.3">
      <c r="A12" s="23"/>
      <c r="B12" s="23"/>
      <c r="C12" s="23"/>
    </row>
    <row r="13" spans="1:3" ht="16.5" thickTop="1" x14ac:dyDescent="0.25">
      <c r="A13" s="194" t="s">
        <v>441</v>
      </c>
      <c r="B13" s="195"/>
      <c r="C13" s="196"/>
    </row>
    <row r="14" spans="1:3" ht="48" thickBot="1" x14ac:dyDescent="0.3">
      <c r="A14" s="66"/>
      <c r="B14" s="67" t="s">
        <v>442</v>
      </c>
      <c r="C14" s="68" t="s">
        <v>443</v>
      </c>
    </row>
    <row r="15" spans="1:3" ht="21" customHeight="1" thickBot="1" x14ac:dyDescent="0.25">
      <c r="A15" s="6" t="s">
        <v>11</v>
      </c>
      <c r="B15" s="7">
        <f>'P1.1 Žiadateľ'!I14</f>
        <v>0</v>
      </c>
      <c r="C15" s="8" t="str">
        <f>'P1.1 Žiadateľ'!I16</f>
        <v>-</v>
      </c>
    </row>
    <row r="16" spans="1:3" ht="21" hidden="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SUM(B15)</f>
        <v>0</v>
      </c>
      <c r="C17" s="18" t="s">
        <v>506</v>
      </c>
    </row>
    <row r="18" spans="1:3" ht="16.5" thickBot="1" x14ac:dyDescent="0.25">
      <c r="A18" s="13" t="s">
        <v>444</v>
      </c>
      <c r="B18" s="14"/>
      <c r="C18" s="15">
        <f>B17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Normal="100" zoomScaleSheetLayoutView="100" workbookViewId="0">
      <selection activeCell="C1" sqref="C1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458</v>
      </c>
      <c r="C1" s="110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82.5" customHeight="1" x14ac:dyDescent="0.35">
      <c r="A84" s="96" t="s">
        <v>338</v>
      </c>
      <c r="B84" s="115" t="s">
        <v>339</v>
      </c>
      <c r="C84" s="116" t="s">
        <v>492</v>
      </c>
      <c r="D84" s="97">
        <v>45085.721448773147</v>
      </c>
      <c r="E84" s="97">
        <v>45085</v>
      </c>
      <c r="F84" s="96" t="s">
        <v>202</v>
      </c>
      <c r="G84" s="111" t="s">
        <v>481</v>
      </c>
      <c r="H84" s="92"/>
    </row>
    <row r="85" spans="1:8" ht="183" customHeight="1" x14ac:dyDescent="0.35">
      <c r="A85" s="96" t="s">
        <v>340</v>
      </c>
      <c r="B85" s="115">
        <v>820</v>
      </c>
      <c r="C85" s="116" t="s">
        <v>493</v>
      </c>
      <c r="D85" s="97">
        <v>45085.721720300928</v>
      </c>
      <c r="E85" s="97">
        <v>45085</v>
      </c>
      <c r="F85" s="96" t="s">
        <v>202</v>
      </c>
      <c r="G85" s="111" t="s">
        <v>482</v>
      </c>
      <c r="H85" s="92"/>
    </row>
    <row r="86" spans="1:8" ht="80.25" customHeight="1" x14ac:dyDescent="0.35">
      <c r="A86" s="96" t="s">
        <v>341</v>
      </c>
      <c r="B86" s="115" t="s">
        <v>342</v>
      </c>
      <c r="C86" s="116" t="s">
        <v>494</v>
      </c>
      <c r="D86" s="97">
        <v>45085.722058078703</v>
      </c>
      <c r="E86" s="97">
        <v>45085</v>
      </c>
      <c r="F86" s="96" t="s">
        <v>202</v>
      </c>
      <c r="G86" s="111" t="s">
        <v>483</v>
      </c>
      <c r="H86" s="92"/>
    </row>
    <row r="87" spans="1:8" ht="25.5" x14ac:dyDescent="0.35">
      <c r="A87" s="96" t="s">
        <v>343</v>
      </c>
      <c r="B87" s="115" t="s">
        <v>344</v>
      </c>
      <c r="C87" s="116" t="s">
        <v>495</v>
      </c>
      <c r="D87" s="97">
        <v>45085.722334965278</v>
      </c>
      <c r="E87" s="97">
        <v>45085</v>
      </c>
      <c r="F87" s="96" t="s">
        <v>202</v>
      </c>
      <c r="G87" s="112" t="s">
        <v>459</v>
      </c>
      <c r="H87" s="92"/>
    </row>
    <row r="88" spans="1:8" ht="365.25" customHeight="1" x14ac:dyDescent="0.35">
      <c r="A88" s="96" t="s">
        <v>345</v>
      </c>
      <c r="B88" s="115" t="s">
        <v>346</v>
      </c>
      <c r="C88" s="116" t="s">
        <v>496</v>
      </c>
      <c r="D88" s="97">
        <v>45085.72259247685</v>
      </c>
      <c r="E88" s="97">
        <v>45085</v>
      </c>
      <c r="F88" s="96" t="s">
        <v>202</v>
      </c>
      <c r="G88" s="111" t="s">
        <v>484</v>
      </c>
      <c r="H88" s="92"/>
    </row>
    <row r="89" spans="1:8" ht="47.25" x14ac:dyDescent="0.35">
      <c r="A89" s="96" t="s">
        <v>347</v>
      </c>
      <c r="B89" s="115" t="s">
        <v>348</v>
      </c>
      <c r="C89" s="116" t="s">
        <v>497</v>
      </c>
      <c r="D89" s="97">
        <v>45085.722878321758</v>
      </c>
      <c r="E89" s="97">
        <v>45085</v>
      </c>
      <c r="F89" s="96" t="s">
        <v>202</v>
      </c>
      <c r="G89" s="112" t="s">
        <v>461</v>
      </c>
      <c r="H89" s="92"/>
    </row>
    <row r="90" spans="1:8" ht="25.5" x14ac:dyDescent="0.35">
      <c r="A90" s="96" t="s">
        <v>349</v>
      </c>
      <c r="B90" s="115" t="s">
        <v>350</v>
      </c>
      <c r="C90" s="116" t="s">
        <v>498</v>
      </c>
      <c r="D90" s="97">
        <v>45085.723141469905</v>
      </c>
      <c r="E90" s="97">
        <v>45085</v>
      </c>
      <c r="F90" s="96" t="s">
        <v>202</v>
      </c>
      <c r="G90" s="113" t="s">
        <v>485</v>
      </c>
      <c r="H90" s="92"/>
    </row>
    <row r="91" spans="1:8" ht="208.5" customHeight="1" x14ac:dyDescent="0.35">
      <c r="A91" s="96" t="s">
        <v>351</v>
      </c>
      <c r="B91" s="115" t="s">
        <v>352</v>
      </c>
      <c r="C91" s="116" t="s">
        <v>499</v>
      </c>
      <c r="D91" s="97">
        <v>45085.723403738426</v>
      </c>
      <c r="E91" s="97">
        <v>45085</v>
      </c>
      <c r="F91" s="96" t="s">
        <v>202</v>
      </c>
      <c r="G91" s="111" t="s">
        <v>486</v>
      </c>
      <c r="H91" s="92"/>
    </row>
    <row r="92" spans="1:8" ht="25.5" x14ac:dyDescent="0.35">
      <c r="A92" s="96" t="s">
        <v>353</v>
      </c>
      <c r="B92" s="115" t="s">
        <v>354</v>
      </c>
      <c r="C92" s="116" t="s">
        <v>500</v>
      </c>
      <c r="D92" s="97">
        <v>45085.723897627315</v>
      </c>
      <c r="E92" s="97">
        <v>45085</v>
      </c>
      <c r="F92" s="96" t="s">
        <v>202</v>
      </c>
      <c r="G92" s="114" t="s">
        <v>462</v>
      </c>
      <c r="H92" s="92"/>
    </row>
    <row r="93" spans="1:8" ht="51.75" customHeight="1" x14ac:dyDescent="0.35">
      <c r="A93" s="96" t="s">
        <v>355</v>
      </c>
      <c r="B93" s="115" t="s">
        <v>356</v>
      </c>
      <c r="C93" s="116" t="s">
        <v>501</v>
      </c>
      <c r="D93" s="97">
        <v>45085.724183171296</v>
      </c>
      <c r="E93" s="97">
        <v>45085</v>
      </c>
      <c r="F93" s="96" t="s">
        <v>202</v>
      </c>
      <c r="G93" s="112" t="s">
        <v>463</v>
      </c>
      <c r="H93" s="92"/>
    </row>
    <row r="94" spans="1:8" ht="135" customHeight="1" x14ac:dyDescent="0.35">
      <c r="A94" s="96" t="s">
        <v>357</v>
      </c>
      <c r="B94" s="115" t="s">
        <v>358</v>
      </c>
      <c r="C94" s="116" t="s">
        <v>502</v>
      </c>
      <c r="D94" s="97">
        <v>45085.724397060185</v>
      </c>
      <c r="E94" s="97">
        <v>45085</v>
      </c>
      <c r="F94" s="96" t="s">
        <v>202</v>
      </c>
      <c r="G94" s="111" t="s">
        <v>487</v>
      </c>
      <c r="H94" s="92"/>
    </row>
    <row r="95" spans="1:8" ht="98.25" customHeight="1" x14ac:dyDescent="0.35">
      <c r="A95" s="96" t="s">
        <v>359</v>
      </c>
      <c r="B95" s="115" t="s">
        <v>360</v>
      </c>
      <c r="C95" s="116" t="s">
        <v>503</v>
      </c>
      <c r="D95" s="97">
        <v>45085.724599953704</v>
      </c>
      <c r="E95" s="97">
        <v>45085</v>
      </c>
      <c r="F95" s="96" t="s">
        <v>202</v>
      </c>
      <c r="G95" s="111" t="s">
        <v>488</v>
      </c>
      <c r="H95" s="92"/>
    </row>
    <row r="96" spans="1:8" ht="99.75" customHeight="1" x14ac:dyDescent="0.35">
      <c r="A96" s="96" t="s">
        <v>361</v>
      </c>
      <c r="B96" s="115" t="s">
        <v>362</v>
      </c>
      <c r="C96" s="116" t="s">
        <v>504</v>
      </c>
      <c r="D96" s="97">
        <v>45085.724888368059</v>
      </c>
      <c r="E96" s="97">
        <v>45085</v>
      </c>
      <c r="F96" s="96" t="s">
        <v>202</v>
      </c>
      <c r="G96" s="111" t="s">
        <v>489</v>
      </c>
      <c r="H96" s="92"/>
    </row>
    <row r="97" spans="1:8" s="43" customFormat="1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</row>
    <row r="98" spans="1:8" s="43" customFormat="1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5" t="s">
        <v>364</v>
      </c>
      <c r="C105" s="117" t="s">
        <v>365</v>
      </c>
      <c r="D105" s="97">
        <v>45000.600251990742</v>
      </c>
      <c r="E105" s="97">
        <v>45000</v>
      </c>
      <c r="F105" s="96" t="s">
        <v>202</v>
      </c>
      <c r="G105" s="111" t="s">
        <v>490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5" t="s">
        <v>367</v>
      </c>
      <c r="C107" s="117" t="s">
        <v>368</v>
      </c>
      <c r="D107" s="97">
        <v>45000.600926724539</v>
      </c>
      <c r="E107" s="97">
        <v>45000</v>
      </c>
      <c r="F107" s="96" t="s">
        <v>202</v>
      </c>
      <c r="G107" s="111" t="s">
        <v>491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8624C9-BFC4-4ECA-AADB-659F0546CE54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7d7cdc55-6ebe-4ecb-a43c-ecb324da520f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2023-10-04T16:35:05Z</cp:lastPrinted>
  <dcterms:created xsi:type="dcterms:W3CDTF">2008-07-17T13:03:34Z</dcterms:created>
  <dcterms:modified xsi:type="dcterms:W3CDTF">2024-08-02T07:58:01Z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